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итог протокол" sheetId="1" r:id="rId1"/>
    <sheet name="сводная таблица" sheetId="2" r:id="rId2"/>
  </sheets>
  <definedNames>
    <definedName name="_xlnm.Print_Area" localSheetId="0">'итог протокол'!$A$1:$M$39</definedName>
  </definedNames>
  <calcPr fullCalcOnLoad="1"/>
</workbook>
</file>

<file path=xl/sharedStrings.xml><?xml version="1.0" encoding="utf-8"?>
<sst xmlns="http://schemas.openxmlformats.org/spreadsheetml/2006/main" count="181" uniqueCount="136">
  <si>
    <t>№</t>
  </si>
  <si>
    <t>команда</t>
  </si>
  <si>
    <t>вершина</t>
  </si>
  <si>
    <t xml:space="preserve"> </t>
  </si>
  <si>
    <t>ВК</t>
  </si>
  <si>
    <t>Сводная  таблица</t>
  </si>
  <si>
    <t>5Б</t>
  </si>
  <si>
    <t xml:space="preserve">Самая высокая и самая низкая судейские оценки отброшены </t>
  </si>
  <si>
    <t>6А</t>
  </si>
  <si>
    <t>г.р.</t>
  </si>
  <si>
    <t>ИТОГОВЫЙ ПРОТОКОЛ</t>
  </si>
  <si>
    <t>КЛАСС ВЫСОТНО-ТЕХНИЧЕСКИЙ</t>
  </si>
  <si>
    <t>Главный судья</t>
  </si>
  <si>
    <t>Главный секретарь</t>
  </si>
  <si>
    <t>1 кат</t>
  </si>
  <si>
    <t>КМС</t>
  </si>
  <si>
    <t>Хвостенко</t>
  </si>
  <si>
    <t>м-т Альперина</t>
  </si>
  <si>
    <t>Степанов</t>
  </si>
  <si>
    <t>Хвостенко О.В. ССВК</t>
  </si>
  <si>
    <t>5А</t>
  </si>
  <si>
    <t>Команда</t>
  </si>
  <si>
    <t>Звездный, 2265м.</t>
  </si>
  <si>
    <t>Состав команды</t>
  </si>
  <si>
    <t>Сп. Разряд</t>
  </si>
  <si>
    <t>Тренер</t>
  </si>
  <si>
    <t>Вершина, маршрут восходения</t>
  </si>
  <si>
    <t>Кат. Сложн.</t>
  </si>
  <si>
    <t>Место</t>
  </si>
  <si>
    <t>Итоговый результат</t>
  </si>
  <si>
    <t>Балл за занятое место</t>
  </si>
  <si>
    <t>Итоговый балл</t>
  </si>
  <si>
    <t>Мастерские баллы высотно-технического класса</t>
  </si>
  <si>
    <t>Балезин В.В. ССВК</t>
  </si>
  <si>
    <t>Дата достижения вершины</t>
  </si>
  <si>
    <t>Доп. балл за восхо-ждение</t>
  </si>
  <si>
    <t>Балезин</t>
  </si>
  <si>
    <t>Матвеенко</t>
  </si>
  <si>
    <t>Попова</t>
  </si>
  <si>
    <t>Прокофьев</t>
  </si>
  <si>
    <t>Кязи гл. 3171м</t>
  </si>
  <si>
    <t>К. Дорро, 2003</t>
  </si>
  <si>
    <t>Кананыхин И.В.
Соловей А.И. Цветов П.Н.</t>
  </si>
  <si>
    <t>Звездный, 2265м</t>
  </si>
  <si>
    <t>А. Терентьев, 2001</t>
  </si>
  <si>
    <t>Яблоков Е.А.         Балагурин С.О.</t>
  </si>
  <si>
    <t>Асан, 4230м</t>
  </si>
  <si>
    <t>В. Альперин</t>
  </si>
  <si>
    <t>Пильщикова Н.С.
Коваленко Д.О.</t>
  </si>
  <si>
    <t>М. Горбенко, 1988</t>
  </si>
  <si>
    <t>Далар, 3979м</t>
  </si>
  <si>
    <t>Д. Киселев, 2009</t>
  </si>
  <si>
    <t>ЧЕМПИОНАТ  САНКТ-ПЕТЕРБУРГА ПО АЛЬПИНИЗМУ. Класс высотно-технический. 24.10.2021г.</t>
  </si>
  <si>
    <t>Турковский К.О.       Золотов И.А. Мускат В.Б.</t>
  </si>
  <si>
    <t>Беляев Е.В. Вигурский Е.С. Хромченко Н.В.</t>
  </si>
  <si>
    <t>В. Кавуненко, 1964</t>
  </si>
  <si>
    <t>Тютю (З), 4233м</t>
  </si>
  <si>
    <t>По Ю ст, 5А</t>
  </si>
  <si>
    <t>по левой части ЮВ ст, 6А</t>
  </si>
  <si>
    <t>Максимова Л.А.
Гагаринов А.Ю.</t>
  </si>
  <si>
    <t>И. Хацкевич, 1973</t>
  </si>
  <si>
    <t>Джайлык, 4424м</t>
  </si>
  <si>
    <t>Ю плеча Ю гр, 5Б</t>
  </si>
  <si>
    <t>Афанасьев В.А. Орлов К.А.
Прокудин С.В.</t>
  </si>
  <si>
    <t>Д. Ласковый, 1978</t>
  </si>
  <si>
    <t>Химик, 4087м</t>
  </si>
  <si>
    <t>по левой части С гр, 5А</t>
  </si>
  <si>
    <t>Дидор, 2009</t>
  </si>
  <si>
    <t>Болячкин Д.Л. Донков Н.В.
Качковка А.В.</t>
  </si>
  <si>
    <t>по зеркалу Ю ст, 5Б</t>
  </si>
  <si>
    <t>кф З ст, 5Б</t>
  </si>
  <si>
    <t>по левой части В ст, 5Б</t>
  </si>
  <si>
    <t>С кф С плеча "Трамонтана", 5А</t>
  </si>
  <si>
    <t>В гр, 5А</t>
  </si>
  <si>
    <t>ЧЕМПИОНАТ САНКТ-ПЕТЕРБУРГА ПО АЛЬПИНИЗМУ</t>
  </si>
  <si>
    <t>Балл</t>
  </si>
  <si>
    <t>Сумма</t>
  </si>
  <si>
    <t>Панов А.О. Кочубей О.А. Лежнев А.П.</t>
  </si>
  <si>
    <t>Зам. главного судьи по виду Прокофьев Д.Е. СС1К</t>
  </si>
  <si>
    <t>Судьи по технике:  Матвеенко Е.В. СС1К, Попова М.Е. СС1К, Степанов Ю.В. ССВК</t>
  </si>
  <si>
    <t>Кананыхин И.В.</t>
  </si>
  <si>
    <t>Соловей А.И.</t>
  </si>
  <si>
    <t>Цветов П.Н.</t>
  </si>
  <si>
    <t>а/к "ЛЭТИ"</t>
  </si>
  <si>
    <t>Тимошенко Т.И.</t>
  </si>
  <si>
    <t>м-т Дорро</t>
  </si>
  <si>
    <t>Балагурин С.О.</t>
  </si>
  <si>
    <t>Яблоков Е.А.</t>
  </si>
  <si>
    <t>Пильщикова Н.С.</t>
  </si>
  <si>
    <t>Коваленко Д.О</t>
  </si>
  <si>
    <t>Корнев В.М.</t>
  </si>
  <si>
    <t>по левой части ЮВ ст</t>
  </si>
  <si>
    <t>по левой части В ст</t>
  </si>
  <si>
    <t>м-т Горбенко</t>
  </si>
  <si>
    <t>а/к "Штурм"</t>
  </si>
  <si>
    <t>а/к "Политехник"</t>
  </si>
  <si>
    <t>Панов А.О.</t>
  </si>
  <si>
    <t xml:space="preserve"> Кочубей О.А.</t>
  </si>
  <si>
    <t xml:space="preserve"> Лежнев А.П.</t>
  </si>
  <si>
    <t>кф З ст</t>
  </si>
  <si>
    <t>г. Барнаул</t>
  </si>
  <si>
    <t>по зеркалу центра Ю ст</t>
  </si>
  <si>
    <t>м-т Терентьева</t>
  </si>
  <si>
    <t>Турковский К.О.</t>
  </si>
  <si>
    <t xml:space="preserve">       Золотов И.А.</t>
  </si>
  <si>
    <t xml:space="preserve"> Мускат В.Б.</t>
  </si>
  <si>
    <t>С кф С плеча "Трамонтана"</t>
  </si>
  <si>
    <t>м-т Киселева</t>
  </si>
  <si>
    <t>Молодожен В.А.</t>
  </si>
  <si>
    <t>Беляев Е.В.</t>
  </si>
  <si>
    <t xml:space="preserve"> Вигурский Е.С.</t>
  </si>
  <si>
    <t xml:space="preserve"> Хромченко Н.В.</t>
  </si>
  <si>
    <t>Афанасьев В.А.</t>
  </si>
  <si>
    <t xml:space="preserve">  Орлов К.А.</t>
  </si>
  <si>
    <t>Прокудин С.В.</t>
  </si>
  <si>
    <t>по З ст Ю плеча Ю гр</t>
  </si>
  <si>
    <t>м-т Ласкового</t>
  </si>
  <si>
    <t>Кузнецов А.А.</t>
  </si>
  <si>
    <t>а/к "Технолог"</t>
  </si>
  <si>
    <t>Максимова Л.А.</t>
  </si>
  <si>
    <t>Гагаринов А.Ю.</t>
  </si>
  <si>
    <t>м-т Хацкевича</t>
  </si>
  <si>
    <t>по Ю ст</t>
  </si>
  <si>
    <t>по В гр</t>
  </si>
  <si>
    <t>м-т Кавуненко</t>
  </si>
  <si>
    <t>Болячкин Д.Л.</t>
  </si>
  <si>
    <t xml:space="preserve"> Донков Н.В.</t>
  </si>
  <si>
    <t>Качковка А.В.</t>
  </si>
  <si>
    <t>Качков В.И.</t>
  </si>
  <si>
    <t>по левой части Ц ребра С гр</t>
  </si>
  <si>
    <t>м-т Дидора</t>
  </si>
  <si>
    <t>а/к "Горняк"</t>
  </si>
  <si>
    <t xml:space="preserve">Гусельников В.М. </t>
  </si>
  <si>
    <t>Альпклуб СПбГУ Барс</t>
  </si>
  <si>
    <t>а\к "Горняк"</t>
  </si>
  <si>
    <t xml:space="preserve">Восхождения: 01.01.2021 - 19.10.2021г., горные районы                                                                                     Дата судейства: 24.10.2021г.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</si>
</sst>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2" fontId="0" fillId="0" borderId="2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18" xfId="0" applyFont="1" applyBorder="1" applyAlignment="1">
      <alignment/>
    </xf>
    <xf numFmtId="0" fontId="14" fillId="0" borderId="0" xfId="0" applyFont="1" applyAlignment="1">
      <alignment/>
    </xf>
    <xf numFmtId="0" fontId="6" fillId="0" borderId="18" xfId="0" applyFont="1" applyBorder="1" applyAlignment="1">
      <alignment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0" fillId="33" borderId="0" xfId="0" applyNumberFormat="1" applyFill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2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2" fontId="0" fillId="34" borderId="1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2" fontId="39" fillId="0" borderId="12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3" fillId="0" borderId="12" xfId="0" applyFont="1" applyBorder="1" applyAlignment="1">
      <alignment/>
    </xf>
    <xf numFmtId="0" fontId="0" fillId="0" borderId="0" xfId="0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" fontId="54" fillId="0" borderId="21" xfId="0" applyNumberFormat="1" applyFont="1" applyFill="1" applyBorder="1" applyAlignment="1">
      <alignment horizontal="center" vertical="center"/>
    </xf>
    <xf numFmtId="1" fontId="54" fillId="0" borderId="22" xfId="0" applyNumberFormat="1" applyFont="1" applyFill="1" applyBorder="1" applyAlignment="1">
      <alignment horizontal="center" vertical="center"/>
    </xf>
    <xf numFmtId="1" fontId="54" fillId="0" borderId="23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wrapText="1"/>
    </xf>
    <xf numFmtId="2" fontId="39" fillId="0" borderId="14" xfId="0" applyNumberFormat="1" applyFont="1" applyFill="1" applyBorder="1" applyAlignment="1">
      <alignment horizontal="center"/>
    </xf>
    <xf numFmtId="2" fontId="39" fillId="0" borderId="18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4" fontId="49" fillId="0" borderId="19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4" fontId="49" fillId="0" borderId="13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14" fontId="49" fillId="0" borderId="1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55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tabSelected="1" view="pageLayout" zoomScaleNormal="70" workbookViewId="0" topLeftCell="A1">
      <selection activeCell="U19" sqref="U19"/>
    </sheetView>
  </sheetViews>
  <sheetFormatPr defaultColWidth="8.8515625" defaultRowHeight="15"/>
  <cols>
    <col min="1" max="1" width="7.00390625" style="0" customWidth="1"/>
    <col min="2" max="2" width="20.7109375" style="0" customWidth="1"/>
    <col min="3" max="3" width="22.8515625" style="0" customWidth="1"/>
    <col min="4" max="4" width="7.421875" style="55" customWidth="1"/>
    <col min="5" max="5" width="8.421875" style="0" customWidth="1"/>
    <col min="6" max="6" width="18.00390625" style="0" customWidth="1"/>
    <col min="7" max="7" width="29.8515625" style="121" customWidth="1"/>
    <col min="8" max="8" width="13.140625" style="55" customWidth="1"/>
    <col min="9" max="9" width="10.28125" style="0" customWidth="1"/>
    <col min="10" max="10" width="10.8515625" style="0" customWidth="1"/>
    <col min="11" max="11" width="11.421875" style="0" customWidth="1"/>
    <col min="12" max="12" width="11.421875" style="55" customWidth="1"/>
    <col min="13" max="13" width="11.421875" style="121" customWidth="1"/>
  </cols>
  <sheetData>
    <row r="1" spans="1:13" s="33" customFormat="1" ht="18" customHeight="1">
      <c r="A1" s="242" t="s">
        <v>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33" customFormat="1" ht="18" customHeight="1">
      <c r="A2" s="255" t="s">
        <v>10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s="33" customFormat="1" ht="18" customHeight="1">
      <c r="A3" s="255" t="s">
        <v>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s="33" customFormat="1" ht="21" customHeight="1">
      <c r="A4" s="256" t="s">
        <v>135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56" customFormat="1" ht="44.25" customHeight="1">
      <c r="A5" s="251" t="s">
        <v>28</v>
      </c>
      <c r="B5" s="251" t="s">
        <v>21</v>
      </c>
      <c r="C5" s="251" t="s">
        <v>23</v>
      </c>
      <c r="D5" s="263" t="s">
        <v>9</v>
      </c>
      <c r="E5" s="249" t="s">
        <v>24</v>
      </c>
      <c r="F5" s="251" t="s">
        <v>25</v>
      </c>
      <c r="G5" s="253" t="s">
        <v>26</v>
      </c>
      <c r="H5" s="253" t="s">
        <v>34</v>
      </c>
      <c r="I5" s="253" t="s">
        <v>27</v>
      </c>
      <c r="J5" s="253" t="s">
        <v>29</v>
      </c>
      <c r="K5" s="257" t="s">
        <v>32</v>
      </c>
      <c r="L5" s="258"/>
      <c r="M5" s="259"/>
    </row>
    <row r="6" spans="1:13" s="56" customFormat="1" ht="46.5" customHeight="1">
      <c r="A6" s="252"/>
      <c r="B6" s="252"/>
      <c r="C6" s="252"/>
      <c r="D6" s="264"/>
      <c r="E6" s="250"/>
      <c r="F6" s="252"/>
      <c r="G6" s="254"/>
      <c r="H6" s="254"/>
      <c r="I6" s="254"/>
      <c r="J6" s="254"/>
      <c r="K6" s="179" t="s">
        <v>30</v>
      </c>
      <c r="L6" s="179" t="s">
        <v>35</v>
      </c>
      <c r="M6" s="191" t="s">
        <v>31</v>
      </c>
    </row>
    <row r="7" spans="1:13" s="6" customFormat="1" ht="18" customHeight="1">
      <c r="A7" s="243">
        <v>1</v>
      </c>
      <c r="B7" s="260" t="s">
        <v>83</v>
      </c>
      <c r="C7" s="212" t="s">
        <v>80</v>
      </c>
      <c r="D7" s="195">
        <v>1983</v>
      </c>
      <c r="E7" s="53" t="s">
        <v>15</v>
      </c>
      <c r="F7" s="24" t="s">
        <v>84</v>
      </c>
      <c r="G7" s="142" t="s">
        <v>40</v>
      </c>
      <c r="H7" s="3"/>
      <c r="I7" s="135"/>
      <c r="J7" s="44"/>
      <c r="K7" s="174">
        <v>5</v>
      </c>
      <c r="L7" s="174">
        <v>2</v>
      </c>
      <c r="M7" s="150">
        <f>K7+L7</f>
        <v>7</v>
      </c>
    </row>
    <row r="8" spans="1:13" s="6" customFormat="1" ht="18" customHeight="1">
      <c r="A8" s="244"/>
      <c r="B8" s="261"/>
      <c r="C8" s="213" t="s">
        <v>81</v>
      </c>
      <c r="D8" s="196">
        <v>1989</v>
      </c>
      <c r="E8" s="23" t="s">
        <v>15</v>
      </c>
      <c r="F8" s="22"/>
      <c r="G8" s="215" t="s">
        <v>91</v>
      </c>
      <c r="H8" s="180">
        <v>44333</v>
      </c>
      <c r="I8" s="138" t="s">
        <v>8</v>
      </c>
      <c r="J8" s="80">
        <v>5.28</v>
      </c>
      <c r="K8" s="175">
        <v>5</v>
      </c>
      <c r="L8" s="175">
        <v>2</v>
      </c>
      <c r="M8" s="150">
        <f aca="true" t="shared" si="0" ref="M8:M21">K8+L8</f>
        <v>7</v>
      </c>
    </row>
    <row r="9" spans="1:13" s="6" customFormat="1" ht="18" customHeight="1">
      <c r="A9" s="248"/>
      <c r="B9" s="262"/>
      <c r="C9" s="214" t="s">
        <v>82</v>
      </c>
      <c r="D9" s="197">
        <v>1983</v>
      </c>
      <c r="E9" s="26" t="s">
        <v>15</v>
      </c>
      <c r="F9" s="49"/>
      <c r="G9" s="216" t="s">
        <v>85</v>
      </c>
      <c r="H9" s="66"/>
      <c r="I9" s="137"/>
      <c r="J9" s="54"/>
      <c r="K9" s="176">
        <v>5</v>
      </c>
      <c r="L9" s="176">
        <v>2</v>
      </c>
      <c r="M9" s="178">
        <f t="shared" si="0"/>
        <v>7</v>
      </c>
    </row>
    <row r="10" spans="1:14" s="6" customFormat="1" ht="18" customHeight="1">
      <c r="A10" s="245">
        <v>2</v>
      </c>
      <c r="B10" s="165" t="s">
        <v>94</v>
      </c>
      <c r="C10" s="217" t="s">
        <v>88</v>
      </c>
      <c r="D10" s="61">
        <v>1990</v>
      </c>
      <c r="E10" s="59" t="s">
        <v>15</v>
      </c>
      <c r="F10" s="172" t="s">
        <v>90</v>
      </c>
      <c r="G10" s="142" t="s">
        <v>46</v>
      </c>
      <c r="H10" s="181"/>
      <c r="I10" s="135"/>
      <c r="J10" s="44"/>
      <c r="K10" s="174">
        <v>4</v>
      </c>
      <c r="L10" s="174">
        <v>2</v>
      </c>
      <c r="M10" s="150">
        <f t="shared" si="0"/>
        <v>6</v>
      </c>
      <c r="N10" s="45"/>
    </row>
    <row r="11" spans="1:14" s="6" customFormat="1" ht="18" customHeight="1">
      <c r="A11" s="246"/>
      <c r="B11" s="166" t="s">
        <v>95</v>
      </c>
      <c r="C11" s="218" t="s">
        <v>89</v>
      </c>
      <c r="D11" s="62">
        <v>1987</v>
      </c>
      <c r="E11" s="25">
        <v>1</v>
      </c>
      <c r="F11" s="171"/>
      <c r="G11" s="215" t="s">
        <v>92</v>
      </c>
      <c r="H11" s="182">
        <v>44404</v>
      </c>
      <c r="I11" s="173" t="s">
        <v>6</v>
      </c>
      <c r="J11" s="199">
        <v>4.55</v>
      </c>
      <c r="K11" s="175">
        <v>4</v>
      </c>
      <c r="L11" s="175">
        <v>2</v>
      </c>
      <c r="M11" s="150">
        <f t="shared" si="0"/>
        <v>6</v>
      </c>
      <c r="N11" s="45"/>
    </row>
    <row r="12" spans="1:14" s="6" customFormat="1" ht="18" customHeight="1">
      <c r="A12" s="246"/>
      <c r="B12" s="226"/>
      <c r="C12" s="218"/>
      <c r="D12" s="62"/>
      <c r="E12" s="25"/>
      <c r="F12" s="26"/>
      <c r="G12" s="215" t="s">
        <v>93</v>
      </c>
      <c r="H12" s="182"/>
      <c r="I12" s="136"/>
      <c r="J12" s="81"/>
      <c r="K12" s="175"/>
      <c r="L12" s="176"/>
      <c r="M12" s="178"/>
      <c r="N12" s="45"/>
    </row>
    <row r="13" spans="1:13" s="2" customFormat="1" ht="18" customHeight="1">
      <c r="A13" s="243">
        <v>3</v>
      </c>
      <c r="B13" s="237" t="s">
        <v>95</v>
      </c>
      <c r="C13" s="217" t="s">
        <v>96</v>
      </c>
      <c r="D13" s="64">
        <v>1990</v>
      </c>
      <c r="E13" s="60" t="s">
        <v>15</v>
      </c>
      <c r="F13" s="24" t="s">
        <v>84</v>
      </c>
      <c r="G13" s="142" t="s">
        <v>46</v>
      </c>
      <c r="H13" s="183"/>
      <c r="I13" s="135"/>
      <c r="J13" s="44"/>
      <c r="K13" s="174">
        <v>3</v>
      </c>
      <c r="L13" s="174">
        <v>1</v>
      </c>
      <c r="M13" s="150">
        <f t="shared" si="0"/>
        <v>4</v>
      </c>
    </row>
    <row r="14" spans="1:13" s="2" customFormat="1" ht="18" customHeight="1">
      <c r="A14" s="244"/>
      <c r="B14" s="237" t="s">
        <v>95</v>
      </c>
      <c r="C14" s="218" t="s">
        <v>97</v>
      </c>
      <c r="D14" s="65">
        <v>1989</v>
      </c>
      <c r="E14" s="23">
        <v>1</v>
      </c>
      <c r="F14" s="192" t="s">
        <v>108</v>
      </c>
      <c r="G14" s="215" t="s">
        <v>99</v>
      </c>
      <c r="H14" s="182">
        <v>44404</v>
      </c>
      <c r="I14" s="138" t="s">
        <v>6</v>
      </c>
      <c r="J14" s="80">
        <v>4.48</v>
      </c>
      <c r="K14" s="177">
        <v>3</v>
      </c>
      <c r="L14" s="175">
        <v>1</v>
      </c>
      <c r="M14" s="150">
        <f t="shared" si="0"/>
        <v>4</v>
      </c>
    </row>
    <row r="15" spans="1:13" s="2" customFormat="1" ht="18" customHeight="1">
      <c r="A15" s="244"/>
      <c r="B15" s="209" t="s">
        <v>100</v>
      </c>
      <c r="C15" s="219" t="s">
        <v>98</v>
      </c>
      <c r="D15" s="66">
        <v>1982</v>
      </c>
      <c r="E15" s="149" t="s">
        <v>15</v>
      </c>
      <c r="F15" s="233" t="s">
        <v>132</v>
      </c>
      <c r="G15" s="216" t="s">
        <v>17</v>
      </c>
      <c r="H15" s="185"/>
      <c r="I15" s="137"/>
      <c r="J15" s="134"/>
      <c r="K15" s="175">
        <v>3</v>
      </c>
      <c r="L15" s="176">
        <v>1</v>
      </c>
      <c r="M15" s="178">
        <f t="shared" si="0"/>
        <v>4</v>
      </c>
    </row>
    <row r="16" spans="1:13" s="2" customFormat="1" ht="18" customHeight="1">
      <c r="A16" s="245">
        <v>4</v>
      </c>
      <c r="B16" s="260" t="s">
        <v>83</v>
      </c>
      <c r="C16" s="217" t="s">
        <v>87</v>
      </c>
      <c r="D16" s="87">
        <v>1980</v>
      </c>
      <c r="E16" s="23" t="s">
        <v>15</v>
      </c>
      <c r="F16" s="24" t="s">
        <v>84</v>
      </c>
      <c r="G16" s="145" t="s">
        <v>22</v>
      </c>
      <c r="H16" s="183"/>
      <c r="I16" s="135"/>
      <c r="J16" s="44"/>
      <c r="K16" s="174">
        <v>2</v>
      </c>
      <c r="L16" s="174">
        <v>2</v>
      </c>
      <c r="M16" s="150">
        <f t="shared" si="0"/>
        <v>4</v>
      </c>
    </row>
    <row r="17" spans="1:13" s="2" customFormat="1" ht="18" customHeight="1">
      <c r="A17" s="246"/>
      <c r="B17" s="261"/>
      <c r="C17" s="218" t="s">
        <v>86</v>
      </c>
      <c r="D17" s="88">
        <v>1985</v>
      </c>
      <c r="E17" s="23" t="s">
        <v>15</v>
      </c>
      <c r="F17" s="102"/>
      <c r="G17" s="215" t="s">
        <v>101</v>
      </c>
      <c r="H17" s="184">
        <v>44385</v>
      </c>
      <c r="I17" s="138" t="s">
        <v>6</v>
      </c>
      <c r="J17" s="80">
        <v>4.45</v>
      </c>
      <c r="K17" s="175">
        <v>2</v>
      </c>
      <c r="L17" s="175">
        <v>2</v>
      </c>
      <c r="M17" s="150">
        <f t="shared" si="0"/>
        <v>4</v>
      </c>
    </row>
    <row r="18" spans="1:13" s="2" customFormat="1" ht="18" customHeight="1">
      <c r="A18" s="247"/>
      <c r="B18" s="262"/>
      <c r="C18" s="218"/>
      <c r="D18" s="89"/>
      <c r="E18" s="75"/>
      <c r="F18" s="103"/>
      <c r="G18" s="198" t="s">
        <v>102</v>
      </c>
      <c r="H18" s="185"/>
      <c r="I18" s="140"/>
      <c r="J18" s="80"/>
      <c r="K18" s="176"/>
      <c r="L18" s="176"/>
      <c r="M18" s="178"/>
    </row>
    <row r="19" spans="1:13" s="2" customFormat="1" ht="18" customHeight="1">
      <c r="A19" s="245">
        <v>5</v>
      </c>
      <c r="B19" s="239" t="s">
        <v>95</v>
      </c>
      <c r="C19" s="217" t="s">
        <v>103</v>
      </c>
      <c r="D19" s="67">
        <v>1992</v>
      </c>
      <c r="E19" s="53">
        <v>2</v>
      </c>
      <c r="F19" s="31" t="s">
        <v>108</v>
      </c>
      <c r="G19" s="143" t="s">
        <v>50</v>
      </c>
      <c r="H19" s="64"/>
      <c r="I19" s="135"/>
      <c r="J19" s="44"/>
      <c r="K19" s="174">
        <v>1</v>
      </c>
      <c r="L19" s="174">
        <v>0</v>
      </c>
      <c r="M19" s="150">
        <f t="shared" si="0"/>
        <v>1</v>
      </c>
    </row>
    <row r="20" spans="1:13" s="2" customFormat="1" ht="18" customHeight="1">
      <c r="A20" s="246"/>
      <c r="B20" s="240"/>
      <c r="C20" s="218" t="s">
        <v>104</v>
      </c>
      <c r="D20" s="68">
        <v>1990</v>
      </c>
      <c r="E20" s="23">
        <v>2</v>
      </c>
      <c r="F20" s="84"/>
      <c r="G20" s="227" t="s">
        <v>106</v>
      </c>
      <c r="H20" s="180">
        <v>44408</v>
      </c>
      <c r="I20" s="138" t="s">
        <v>20</v>
      </c>
      <c r="J20" s="80">
        <v>4.09</v>
      </c>
      <c r="K20" s="175">
        <v>1</v>
      </c>
      <c r="L20" s="175">
        <v>0</v>
      </c>
      <c r="M20" s="150">
        <f t="shared" si="0"/>
        <v>1</v>
      </c>
    </row>
    <row r="21" spans="1:13" s="2" customFormat="1" ht="18" customHeight="1">
      <c r="A21" s="247"/>
      <c r="B21" s="241"/>
      <c r="C21" s="219" t="s">
        <v>105</v>
      </c>
      <c r="D21" s="69">
        <v>1992</v>
      </c>
      <c r="E21" s="52">
        <v>2</v>
      </c>
      <c r="F21" s="49"/>
      <c r="G21" s="228" t="s">
        <v>107</v>
      </c>
      <c r="H21" s="66"/>
      <c r="I21" s="139"/>
      <c r="J21" s="48"/>
      <c r="K21" s="176">
        <v>1</v>
      </c>
      <c r="L21" s="176">
        <v>0</v>
      </c>
      <c r="M21" s="150">
        <f t="shared" si="0"/>
        <v>1</v>
      </c>
    </row>
    <row r="22" spans="1:13" s="2" customFormat="1" ht="18" customHeight="1">
      <c r="A22" s="245">
        <v>6</v>
      </c>
      <c r="B22" s="260" t="s">
        <v>118</v>
      </c>
      <c r="C22" s="220" t="s">
        <v>112</v>
      </c>
      <c r="D22" s="67">
        <v>1983</v>
      </c>
      <c r="E22" s="60">
        <v>1</v>
      </c>
      <c r="F22" s="83" t="s">
        <v>117</v>
      </c>
      <c r="G22" s="142" t="s">
        <v>61</v>
      </c>
      <c r="H22" s="183"/>
      <c r="I22" s="50"/>
      <c r="J22" s="44"/>
      <c r="K22" s="174">
        <v>0</v>
      </c>
      <c r="L22" s="174">
        <v>1</v>
      </c>
      <c r="M22" s="174">
        <v>1</v>
      </c>
    </row>
    <row r="23" spans="1:13" s="2" customFormat="1" ht="18" customHeight="1">
      <c r="A23" s="246"/>
      <c r="B23" s="261"/>
      <c r="C23" s="218" t="s">
        <v>113</v>
      </c>
      <c r="D23" s="68">
        <v>1985</v>
      </c>
      <c r="E23" s="90">
        <v>2</v>
      </c>
      <c r="F23" s="192"/>
      <c r="G23" s="215" t="s">
        <v>115</v>
      </c>
      <c r="H23" s="184">
        <v>44420</v>
      </c>
      <c r="I23" s="110" t="s">
        <v>6</v>
      </c>
      <c r="J23" s="80">
        <v>4.08</v>
      </c>
      <c r="K23" s="175">
        <v>0</v>
      </c>
      <c r="L23" s="175">
        <v>1</v>
      </c>
      <c r="M23" s="175">
        <v>1</v>
      </c>
    </row>
    <row r="24" spans="1:13" s="2" customFormat="1" ht="18" customHeight="1">
      <c r="A24" s="246"/>
      <c r="B24" s="262"/>
      <c r="C24" s="218" t="s">
        <v>114</v>
      </c>
      <c r="D24" s="68">
        <v>1985</v>
      </c>
      <c r="E24" s="90">
        <v>1</v>
      </c>
      <c r="F24" s="101"/>
      <c r="G24" s="198" t="s">
        <v>116</v>
      </c>
      <c r="H24" s="62"/>
      <c r="I24" s="51"/>
      <c r="J24" s="46"/>
      <c r="K24" s="176">
        <v>0</v>
      </c>
      <c r="L24" s="176">
        <v>1</v>
      </c>
      <c r="M24" s="176">
        <v>1</v>
      </c>
    </row>
    <row r="25" spans="1:13" s="6" customFormat="1" ht="18" customHeight="1">
      <c r="A25" s="245">
        <v>7</v>
      </c>
      <c r="B25" s="238" t="s">
        <v>133</v>
      </c>
      <c r="C25" s="221" t="s">
        <v>119</v>
      </c>
      <c r="D25" s="111">
        <v>1994</v>
      </c>
      <c r="E25" s="53">
        <v>1</v>
      </c>
      <c r="F25" s="230" t="s">
        <v>120</v>
      </c>
      <c r="G25" s="143" t="s">
        <v>56</v>
      </c>
      <c r="H25" s="64"/>
      <c r="I25" s="135"/>
      <c r="J25" s="44"/>
      <c r="K25" s="174">
        <v>0</v>
      </c>
      <c r="L25" s="174">
        <v>1</v>
      </c>
      <c r="M25" s="174">
        <v>1</v>
      </c>
    </row>
    <row r="26" spans="1:13" s="6" customFormat="1" ht="18" customHeight="1">
      <c r="A26" s="246"/>
      <c r="B26" s="231" t="s">
        <v>134</v>
      </c>
      <c r="C26" s="222" t="s">
        <v>120</v>
      </c>
      <c r="D26" s="148">
        <v>1997</v>
      </c>
      <c r="E26" s="23">
        <v>1</v>
      </c>
      <c r="F26" s="22"/>
      <c r="G26" s="229" t="s">
        <v>122</v>
      </c>
      <c r="H26" s="180">
        <v>44418</v>
      </c>
      <c r="I26" s="138" t="s">
        <v>20</v>
      </c>
      <c r="J26" s="80">
        <v>3.88</v>
      </c>
      <c r="K26" s="175">
        <v>0</v>
      </c>
      <c r="L26" s="175">
        <v>1</v>
      </c>
      <c r="M26" s="175">
        <v>1</v>
      </c>
    </row>
    <row r="27" spans="1:13" s="6" customFormat="1" ht="18" customHeight="1">
      <c r="A27" s="246"/>
      <c r="B27" s="82"/>
      <c r="C27" s="222"/>
      <c r="D27" s="148"/>
      <c r="E27" s="52"/>
      <c r="F27" s="22"/>
      <c r="G27" s="229" t="s">
        <v>121</v>
      </c>
      <c r="H27" s="180"/>
      <c r="I27" s="136"/>
      <c r="J27" s="81"/>
      <c r="K27" s="176"/>
      <c r="L27" s="176"/>
      <c r="M27" s="176"/>
    </row>
    <row r="28" spans="1:13" s="2" customFormat="1" ht="18" customHeight="1">
      <c r="A28" s="245">
        <v>8</v>
      </c>
      <c r="B28" s="239" t="s">
        <v>95</v>
      </c>
      <c r="C28" s="220" t="s">
        <v>109</v>
      </c>
      <c r="D28" s="87">
        <v>1982</v>
      </c>
      <c r="E28" s="23">
        <v>2</v>
      </c>
      <c r="F28" s="31" t="s">
        <v>108</v>
      </c>
      <c r="G28" s="143" t="s">
        <v>50</v>
      </c>
      <c r="H28" s="186" t="s">
        <v>3</v>
      </c>
      <c r="I28" s="113"/>
      <c r="J28" s="112"/>
      <c r="K28" s="174">
        <v>0</v>
      </c>
      <c r="L28" s="174">
        <v>0</v>
      </c>
      <c r="M28" s="174">
        <v>0</v>
      </c>
    </row>
    <row r="29" spans="1:13" s="2" customFormat="1" ht="18" customHeight="1">
      <c r="A29" s="246"/>
      <c r="B29" s="240"/>
      <c r="C29" s="218" t="s">
        <v>110</v>
      </c>
      <c r="D29" s="88">
        <v>1988</v>
      </c>
      <c r="E29" s="23">
        <v>2</v>
      </c>
      <c r="F29" s="116"/>
      <c r="G29" s="227" t="s">
        <v>123</v>
      </c>
      <c r="H29" s="187">
        <v>44412</v>
      </c>
      <c r="I29" s="138" t="s">
        <v>20</v>
      </c>
      <c r="J29" s="234">
        <v>3.3</v>
      </c>
      <c r="K29" s="175">
        <v>0</v>
      </c>
      <c r="L29" s="175">
        <v>0</v>
      </c>
      <c r="M29" s="175">
        <v>0</v>
      </c>
    </row>
    <row r="30" spans="1:13" s="2" customFormat="1" ht="18" customHeight="1">
      <c r="A30" s="247"/>
      <c r="B30" s="241"/>
      <c r="C30" s="218" t="s">
        <v>111</v>
      </c>
      <c r="D30" s="89">
        <v>1987</v>
      </c>
      <c r="E30" s="52">
        <v>2</v>
      </c>
      <c r="F30" s="167"/>
      <c r="G30" s="227" t="s">
        <v>124</v>
      </c>
      <c r="H30" s="188"/>
      <c r="I30" s="114"/>
      <c r="J30" s="104"/>
      <c r="K30" s="176">
        <v>0</v>
      </c>
      <c r="L30" s="176">
        <v>0</v>
      </c>
      <c r="M30" s="176">
        <v>0</v>
      </c>
    </row>
    <row r="31" spans="1:13" s="6" customFormat="1" ht="18" customHeight="1">
      <c r="A31" s="243">
        <v>9</v>
      </c>
      <c r="B31" s="239" t="s">
        <v>131</v>
      </c>
      <c r="C31" s="223" t="s">
        <v>125</v>
      </c>
      <c r="D31" s="118">
        <v>1996</v>
      </c>
      <c r="E31" s="61">
        <v>2</v>
      </c>
      <c r="F31" s="168" t="s">
        <v>128</v>
      </c>
      <c r="G31" s="143" t="s">
        <v>65</v>
      </c>
      <c r="H31" s="183"/>
      <c r="I31" s="135"/>
      <c r="J31" s="44"/>
      <c r="K31" s="174">
        <v>0</v>
      </c>
      <c r="L31" s="174">
        <v>0</v>
      </c>
      <c r="M31" s="174">
        <v>0</v>
      </c>
    </row>
    <row r="32" spans="1:13" s="6" customFormat="1" ht="18" customHeight="1">
      <c r="A32" s="244"/>
      <c r="B32" s="240"/>
      <c r="C32" s="224" t="s">
        <v>126</v>
      </c>
      <c r="D32" s="119">
        <v>1996</v>
      </c>
      <c r="E32" s="63">
        <v>2</v>
      </c>
      <c r="F32" s="77"/>
      <c r="G32" s="229" t="s">
        <v>129</v>
      </c>
      <c r="H32" s="189">
        <v>44426</v>
      </c>
      <c r="I32" s="138" t="s">
        <v>20</v>
      </c>
      <c r="J32" s="234">
        <v>3.13</v>
      </c>
      <c r="K32" s="175">
        <v>0</v>
      </c>
      <c r="L32" s="175">
        <v>0</v>
      </c>
      <c r="M32" s="175">
        <v>0</v>
      </c>
    </row>
    <row r="33" spans="1:13" s="6" customFormat="1" ht="18" customHeight="1">
      <c r="A33" s="248"/>
      <c r="B33" s="241"/>
      <c r="C33" s="225" t="s">
        <v>127</v>
      </c>
      <c r="D33" s="120">
        <v>1997</v>
      </c>
      <c r="E33" s="105">
        <v>2</v>
      </c>
      <c r="F33" s="47"/>
      <c r="G33" s="232" t="s">
        <v>130</v>
      </c>
      <c r="H33" s="190"/>
      <c r="I33" s="169"/>
      <c r="J33" s="170"/>
      <c r="K33" s="176">
        <v>0</v>
      </c>
      <c r="L33" s="176">
        <v>0</v>
      </c>
      <c r="M33" s="176">
        <v>0</v>
      </c>
    </row>
    <row r="34" spans="1:13" s="2" customFormat="1" ht="11.25" customHeight="1">
      <c r="A34" s="106"/>
      <c r="B34" s="91"/>
      <c r="C34" s="107"/>
      <c r="D34" s="108"/>
      <c r="E34" s="74"/>
      <c r="F34" s="115"/>
      <c r="G34" s="146"/>
      <c r="H34" s="32"/>
      <c r="I34" s="110"/>
      <c r="J34" s="110"/>
      <c r="K34" s="58"/>
      <c r="L34" s="109"/>
      <c r="M34" s="109"/>
    </row>
    <row r="35" spans="1:13" s="2" customFormat="1" ht="17.25" customHeight="1">
      <c r="A35" s="106"/>
      <c r="B35" s="201" t="s">
        <v>12</v>
      </c>
      <c r="C35" s="107"/>
      <c r="D35" s="193" t="s">
        <v>33</v>
      </c>
      <c r="E35" s="74"/>
      <c r="F35" s="115"/>
      <c r="G35" s="146"/>
      <c r="H35" s="32"/>
      <c r="I35" s="110"/>
      <c r="J35" s="110"/>
      <c r="K35" s="58"/>
      <c r="L35" s="109"/>
      <c r="M35" s="109"/>
    </row>
    <row r="36" spans="1:13" s="2" customFormat="1" ht="16.5" customHeight="1">
      <c r="A36" s="57"/>
      <c r="B36" s="57"/>
      <c r="C36" s="57"/>
      <c r="D36" s="57"/>
      <c r="E36" s="57"/>
      <c r="F36" s="57"/>
      <c r="G36" s="147"/>
      <c r="H36" s="68"/>
      <c r="I36" s="51"/>
      <c r="J36" s="51"/>
      <c r="K36" s="58"/>
      <c r="L36" s="32"/>
      <c r="M36" s="32"/>
    </row>
    <row r="37" spans="2:6" ht="15.75">
      <c r="B37" s="201" t="s">
        <v>13</v>
      </c>
      <c r="D37" s="200" t="s">
        <v>19</v>
      </c>
      <c r="F37" s="70"/>
    </row>
    <row r="38" ht="15">
      <c r="F38" s="70"/>
    </row>
    <row r="39" spans="2:14" ht="15" customHeight="1">
      <c r="B39" s="194" t="s">
        <v>78</v>
      </c>
      <c r="C39" s="85"/>
      <c r="D39" s="85"/>
      <c r="E39" s="86" t="s">
        <v>79</v>
      </c>
      <c r="F39" s="85"/>
      <c r="G39" s="141"/>
      <c r="H39" s="85"/>
      <c r="I39" s="85"/>
      <c r="J39" s="85"/>
      <c r="K39" s="85"/>
      <c r="L39" s="85"/>
      <c r="M39" s="141"/>
      <c r="N39" s="85"/>
    </row>
  </sheetData>
  <sheetProtection/>
  <mergeCells count="30">
    <mergeCell ref="A25:A27"/>
    <mergeCell ref="K5:M5"/>
    <mergeCell ref="A16:A18"/>
    <mergeCell ref="B7:B9"/>
    <mergeCell ref="B16:B18"/>
    <mergeCell ref="A22:A24"/>
    <mergeCell ref="B5:B6"/>
    <mergeCell ref="A5:A6"/>
    <mergeCell ref="C5:C6"/>
    <mergeCell ref="I5:I6"/>
    <mergeCell ref="D5:D6"/>
    <mergeCell ref="G5:G6"/>
    <mergeCell ref="B22:B24"/>
    <mergeCell ref="B19:B21"/>
    <mergeCell ref="B28:B30"/>
    <mergeCell ref="B31:B33"/>
    <mergeCell ref="A1:M1"/>
    <mergeCell ref="A13:A15"/>
    <mergeCell ref="A19:A21"/>
    <mergeCell ref="A7:A9"/>
    <mergeCell ref="A10:A12"/>
    <mergeCell ref="E5:E6"/>
    <mergeCell ref="F5:F6"/>
    <mergeCell ref="H5:H6"/>
    <mergeCell ref="J5:J6"/>
    <mergeCell ref="A2:M2"/>
    <mergeCell ref="A3:M3"/>
    <mergeCell ref="A4:M4"/>
    <mergeCell ref="A31:A33"/>
    <mergeCell ref="A28:A30"/>
  </mergeCells>
  <printOptions horizontalCentered="1" verticalCentered="1"/>
  <pageMargins left="0.2362204724409449" right="0.2362204724409449" top="0.1968503937007874" bottom="0.11811023622047245" header="0.31496062992125984" footer="0.31496062992125984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5"/>
  <sheetViews>
    <sheetView zoomScalePageLayoutView="0" workbookViewId="0" topLeftCell="A1">
      <selection activeCell="D43" sqref="D43"/>
    </sheetView>
  </sheetViews>
  <sheetFormatPr defaultColWidth="4.140625" defaultRowHeight="15"/>
  <cols>
    <col min="1" max="1" width="4.421875" style="0" customWidth="1"/>
    <col min="2" max="2" width="28.28125" style="34" customWidth="1"/>
    <col min="3" max="3" width="31.140625" style="34" customWidth="1"/>
    <col min="4" max="4" width="12.7109375" style="21" customWidth="1"/>
    <col min="5" max="5" width="11.140625" style="0" customWidth="1"/>
    <col min="6" max="6" width="12.28125" style="117" customWidth="1"/>
    <col min="7" max="8" width="11.7109375" style="21" customWidth="1"/>
    <col min="9" max="10" width="13.140625" style="21" customWidth="1"/>
    <col min="11" max="11" width="12.421875" style="6" customWidth="1"/>
    <col min="12" max="12" width="9.140625" style="6" customWidth="1"/>
    <col min="13" max="13" width="7.7109375" style="117" customWidth="1"/>
    <col min="14" max="255" width="9.140625" style="0" customWidth="1"/>
  </cols>
  <sheetData>
    <row r="1" spans="1:5" ht="15.75">
      <c r="A1" s="7" t="s">
        <v>5</v>
      </c>
      <c r="B1" s="36"/>
      <c r="C1" s="36"/>
      <c r="D1" s="123"/>
      <c r="E1" s="7"/>
    </row>
    <row r="2" spans="1:11" ht="19.5" thickBot="1">
      <c r="A2" s="35" t="s">
        <v>52</v>
      </c>
      <c r="B2" s="37"/>
      <c r="C2" s="37"/>
      <c r="D2" s="42"/>
      <c r="E2" s="35"/>
      <c r="F2" s="42"/>
      <c r="G2" s="27"/>
      <c r="H2" s="122"/>
      <c r="I2" s="122"/>
      <c r="J2" s="122"/>
      <c r="K2" s="28"/>
    </row>
    <row r="3" spans="1:13" ht="15">
      <c r="A3" s="271" t="s">
        <v>0</v>
      </c>
      <c r="B3" s="274" t="s">
        <v>1</v>
      </c>
      <c r="C3" s="276" t="s">
        <v>2</v>
      </c>
      <c r="D3" s="3"/>
      <c r="E3" s="29"/>
      <c r="F3" s="3"/>
      <c r="G3" s="3"/>
      <c r="H3" s="3"/>
      <c r="I3" s="3"/>
      <c r="J3" s="3"/>
      <c r="K3" s="265" t="s">
        <v>76</v>
      </c>
      <c r="L3" s="265" t="s">
        <v>75</v>
      </c>
      <c r="M3" s="268" t="s">
        <v>28</v>
      </c>
    </row>
    <row r="4" spans="1:13" ht="15">
      <c r="A4" s="272"/>
      <c r="B4" s="275"/>
      <c r="C4" s="277"/>
      <c r="D4" s="4" t="s">
        <v>36</v>
      </c>
      <c r="E4" s="4" t="s">
        <v>16</v>
      </c>
      <c r="F4" s="4" t="s">
        <v>18</v>
      </c>
      <c r="G4" s="4" t="s">
        <v>37</v>
      </c>
      <c r="H4" s="4" t="s">
        <v>38</v>
      </c>
      <c r="I4" s="4" t="s">
        <v>39</v>
      </c>
      <c r="J4" s="4"/>
      <c r="K4" s="266"/>
      <c r="L4" s="266"/>
      <c r="M4" s="269"/>
    </row>
    <row r="5" spans="1:13" ht="15">
      <c r="A5" s="272"/>
      <c r="B5" s="275"/>
      <c r="C5" s="277"/>
      <c r="D5" s="4" t="s">
        <v>4</v>
      </c>
      <c r="E5" s="4" t="s">
        <v>4</v>
      </c>
      <c r="F5" s="4" t="s">
        <v>4</v>
      </c>
      <c r="G5" s="4" t="s">
        <v>14</v>
      </c>
      <c r="H5" s="4" t="s">
        <v>14</v>
      </c>
      <c r="I5" s="4" t="s">
        <v>14</v>
      </c>
      <c r="J5" s="4"/>
      <c r="K5" s="266"/>
      <c r="L5" s="266"/>
      <c r="M5" s="269"/>
    </row>
    <row r="6" spans="1:13" ht="15">
      <c r="A6" s="273"/>
      <c r="B6" s="275"/>
      <c r="C6" s="277"/>
      <c r="D6" s="5"/>
      <c r="E6" s="1"/>
      <c r="F6" s="5"/>
      <c r="G6" s="5"/>
      <c r="H6" s="5"/>
      <c r="I6" s="5"/>
      <c r="J6" s="5"/>
      <c r="K6" s="267"/>
      <c r="L6" s="267"/>
      <c r="M6" s="270"/>
    </row>
    <row r="7" spans="1:13" ht="15.75" customHeight="1">
      <c r="A7" s="157"/>
      <c r="B7" s="260" t="s">
        <v>42</v>
      </c>
      <c r="C7" s="72" t="s">
        <v>40</v>
      </c>
      <c r="D7" s="17"/>
      <c r="E7" s="8"/>
      <c r="F7" s="78"/>
      <c r="G7" s="19">
        <v>5.4</v>
      </c>
      <c r="H7" s="96"/>
      <c r="I7" s="96"/>
      <c r="J7" s="92"/>
      <c r="K7" s="133"/>
      <c r="L7" s="9"/>
      <c r="M7" s="125"/>
    </row>
    <row r="8" spans="1:15" ht="15.75" customHeight="1">
      <c r="A8" s="158">
        <v>1</v>
      </c>
      <c r="B8" s="261"/>
      <c r="C8" s="203" t="s">
        <v>58</v>
      </c>
      <c r="D8" s="39">
        <v>5.1</v>
      </c>
      <c r="E8" s="38">
        <v>5.4</v>
      </c>
      <c r="F8" s="38">
        <v>5.4</v>
      </c>
      <c r="G8" s="40"/>
      <c r="H8" s="38">
        <v>5.2</v>
      </c>
      <c r="I8" s="38"/>
      <c r="J8" s="100"/>
      <c r="K8" s="41">
        <f>SUM(D8:J8)</f>
        <v>21.1</v>
      </c>
      <c r="L8" s="41">
        <f>K8/4</f>
        <v>5.275</v>
      </c>
      <c r="M8" s="126">
        <v>1</v>
      </c>
      <c r="O8" t="s">
        <v>3</v>
      </c>
    </row>
    <row r="9" spans="1:13" ht="15.75" customHeight="1">
      <c r="A9" s="158"/>
      <c r="B9" s="262"/>
      <c r="C9" s="202" t="s">
        <v>41</v>
      </c>
      <c r="D9" s="12"/>
      <c r="E9" s="12"/>
      <c r="F9" s="12"/>
      <c r="G9" s="20"/>
      <c r="H9" s="97"/>
      <c r="I9" s="210">
        <v>5.1</v>
      </c>
      <c r="J9" s="152"/>
      <c r="K9" s="15"/>
      <c r="L9" s="15"/>
      <c r="M9" s="126"/>
    </row>
    <row r="10" spans="1:13" ht="15.75" customHeight="1">
      <c r="A10" s="157"/>
      <c r="B10" s="260" t="s">
        <v>45</v>
      </c>
      <c r="C10" s="72" t="s">
        <v>43</v>
      </c>
      <c r="D10" s="10"/>
      <c r="E10" s="235"/>
      <c r="F10" s="211">
        <v>4.7</v>
      </c>
      <c r="G10" s="9"/>
      <c r="H10" s="236"/>
      <c r="I10" s="9"/>
      <c r="J10" s="19"/>
      <c r="K10" s="11"/>
      <c r="L10" s="11"/>
      <c r="M10" s="125"/>
    </row>
    <row r="11" spans="1:13" ht="15.75" customHeight="1">
      <c r="A11" s="158">
        <v>2</v>
      </c>
      <c r="B11" s="261"/>
      <c r="C11" s="203" t="s">
        <v>69</v>
      </c>
      <c r="D11" s="39">
        <v>4.7</v>
      </c>
      <c r="E11" s="43">
        <v>4.2</v>
      </c>
      <c r="F11" s="38"/>
      <c r="G11" s="38"/>
      <c r="H11" s="39">
        <v>4.5</v>
      </c>
      <c r="I11" s="38">
        <v>4.4</v>
      </c>
      <c r="J11" s="40"/>
      <c r="K11" s="41">
        <f>SUM(D11:J11)</f>
        <v>17.8</v>
      </c>
      <c r="L11" s="41">
        <f>K11/4</f>
        <v>4.45</v>
      </c>
      <c r="M11" s="126">
        <v>4</v>
      </c>
    </row>
    <row r="12" spans="1:13" ht="15.75" customHeight="1">
      <c r="A12" s="159"/>
      <c r="B12" s="262"/>
      <c r="C12" s="202" t="s">
        <v>44</v>
      </c>
      <c r="D12" s="13"/>
      <c r="E12" s="14"/>
      <c r="F12" s="12"/>
      <c r="G12" s="12">
        <v>4.2</v>
      </c>
      <c r="H12" s="13"/>
      <c r="I12" s="12"/>
      <c r="J12" s="20"/>
      <c r="K12" s="15"/>
      <c r="L12" s="15"/>
      <c r="M12" s="127"/>
    </row>
    <row r="13" spans="1:13" ht="15.75" customHeight="1">
      <c r="A13" s="157"/>
      <c r="B13" s="260" t="s">
        <v>77</v>
      </c>
      <c r="C13" s="72" t="s">
        <v>46</v>
      </c>
      <c r="D13" s="98"/>
      <c r="E13" s="8"/>
      <c r="F13" s="8">
        <v>4.6</v>
      </c>
      <c r="G13" s="30"/>
      <c r="H13" s="9"/>
      <c r="I13" s="9"/>
      <c r="J13" s="19"/>
      <c r="K13" s="16"/>
      <c r="L13" s="11"/>
      <c r="M13" s="125"/>
    </row>
    <row r="14" spans="1:13" ht="15.75" customHeight="1">
      <c r="A14" s="158">
        <v>3</v>
      </c>
      <c r="B14" s="261"/>
      <c r="C14" s="203" t="s">
        <v>70</v>
      </c>
      <c r="D14" s="43">
        <v>4.6</v>
      </c>
      <c r="E14" s="38">
        <v>4.4</v>
      </c>
      <c r="F14" s="38"/>
      <c r="G14" s="40">
        <v>4.3</v>
      </c>
      <c r="H14" s="38">
        <v>4.6</v>
      </c>
      <c r="I14" s="38"/>
      <c r="J14" s="100"/>
      <c r="K14" s="41">
        <f>SUM(D14:J14)</f>
        <v>17.9</v>
      </c>
      <c r="L14" s="41">
        <f>K14/4</f>
        <v>4.475</v>
      </c>
      <c r="M14" s="126">
        <v>3</v>
      </c>
    </row>
    <row r="15" spans="1:13" ht="15.75" customHeight="1">
      <c r="A15" s="158"/>
      <c r="B15" s="262"/>
      <c r="C15" s="202" t="s">
        <v>47</v>
      </c>
      <c r="D15" s="12"/>
      <c r="E15" s="12"/>
      <c r="F15" s="12"/>
      <c r="G15" s="153"/>
      <c r="H15" s="12"/>
      <c r="I15" s="12">
        <v>4</v>
      </c>
      <c r="J15" s="20"/>
      <c r="K15" s="15"/>
      <c r="L15" s="11"/>
      <c r="M15" s="126"/>
    </row>
    <row r="16" spans="1:13" ht="15.75" customHeight="1">
      <c r="A16" s="157"/>
      <c r="B16" s="260" t="s">
        <v>48</v>
      </c>
      <c r="C16" s="72" t="s">
        <v>46</v>
      </c>
      <c r="D16" s="95"/>
      <c r="E16" s="9"/>
      <c r="F16" s="9">
        <v>4.9</v>
      </c>
      <c r="G16" s="19"/>
      <c r="H16" s="9"/>
      <c r="I16" s="9"/>
      <c r="J16" s="19"/>
      <c r="K16" s="11"/>
      <c r="L16" s="16"/>
      <c r="M16" s="125"/>
    </row>
    <row r="17" spans="1:13" ht="15.75" customHeight="1">
      <c r="A17" s="158">
        <v>4</v>
      </c>
      <c r="B17" s="261"/>
      <c r="C17" s="203" t="s">
        <v>71</v>
      </c>
      <c r="D17" s="38">
        <v>4.8</v>
      </c>
      <c r="E17" s="38">
        <v>4.3</v>
      </c>
      <c r="F17" s="38"/>
      <c r="G17" s="43"/>
      <c r="H17" s="38">
        <v>4.6</v>
      </c>
      <c r="I17" s="38">
        <v>4.5</v>
      </c>
      <c r="J17" s="40"/>
      <c r="K17" s="41">
        <f>SUM(D17:J17)</f>
        <v>18.2</v>
      </c>
      <c r="L17" s="41">
        <f>K17/4</f>
        <v>4.55</v>
      </c>
      <c r="M17" s="126">
        <v>2</v>
      </c>
    </row>
    <row r="18" spans="1:13" ht="15.75" customHeight="1">
      <c r="A18" s="158"/>
      <c r="B18" s="262"/>
      <c r="C18" s="203" t="s">
        <v>49</v>
      </c>
      <c r="D18" s="12"/>
      <c r="E18" s="12"/>
      <c r="F18" s="12"/>
      <c r="G18" s="13">
        <v>4.1</v>
      </c>
      <c r="H18" s="9"/>
      <c r="I18" s="9"/>
      <c r="J18" s="19"/>
      <c r="K18" s="11"/>
      <c r="L18" s="11"/>
      <c r="M18" s="126"/>
    </row>
    <row r="19" spans="1:16" ht="15.75" customHeight="1">
      <c r="A19" s="144"/>
      <c r="B19" s="260" t="s">
        <v>53</v>
      </c>
      <c r="C19" s="71" t="s">
        <v>50</v>
      </c>
      <c r="D19" s="10"/>
      <c r="E19" s="9"/>
      <c r="F19" s="9"/>
      <c r="G19" s="19"/>
      <c r="H19" s="8"/>
      <c r="I19" s="8">
        <v>4.4</v>
      </c>
      <c r="J19" s="18"/>
      <c r="K19" s="8"/>
      <c r="L19" s="8"/>
      <c r="M19" s="128"/>
      <c r="P19" t="s">
        <v>3</v>
      </c>
    </row>
    <row r="20" spans="1:13" ht="15.75" customHeight="1">
      <c r="A20" s="160">
        <v>5</v>
      </c>
      <c r="B20" s="261"/>
      <c r="C20" s="204" t="s">
        <v>72</v>
      </c>
      <c r="D20" s="39"/>
      <c r="E20" s="38">
        <v>4.1</v>
      </c>
      <c r="F20" s="38">
        <v>3.95</v>
      </c>
      <c r="G20" s="43">
        <v>4.1</v>
      </c>
      <c r="H20" s="38">
        <v>4.2</v>
      </c>
      <c r="I20" s="38"/>
      <c r="J20" s="131"/>
      <c r="K20" s="41">
        <f>SUM(D20:J20)</f>
        <v>16.35</v>
      </c>
      <c r="L20" s="41">
        <f>K20/4</f>
        <v>4.0875</v>
      </c>
      <c r="M20" s="129">
        <v>5</v>
      </c>
    </row>
    <row r="21" spans="1:13" ht="15.75" customHeight="1">
      <c r="A21" s="161"/>
      <c r="B21" s="262"/>
      <c r="C21" s="205" t="s">
        <v>51</v>
      </c>
      <c r="D21" s="13">
        <v>3.8</v>
      </c>
      <c r="E21" s="12"/>
      <c r="F21" s="13"/>
      <c r="G21" s="20"/>
      <c r="H21" s="12"/>
      <c r="I21" s="12"/>
      <c r="J21" s="14"/>
      <c r="K21" s="12"/>
      <c r="L21" s="12"/>
      <c r="M21" s="130"/>
    </row>
    <row r="22" spans="1:13" ht="15.75" customHeight="1">
      <c r="A22" s="162"/>
      <c r="B22" s="260" t="s">
        <v>54</v>
      </c>
      <c r="C22" s="71" t="s">
        <v>50</v>
      </c>
      <c r="D22" s="17"/>
      <c r="E22" s="9"/>
      <c r="F22" s="8">
        <v>3.5</v>
      </c>
      <c r="G22" s="19"/>
      <c r="H22" s="95"/>
      <c r="I22" s="96"/>
      <c r="J22" s="92"/>
      <c r="K22" s="8"/>
      <c r="L22" s="8"/>
      <c r="M22" s="128"/>
    </row>
    <row r="23" spans="1:13" ht="15.75" customHeight="1">
      <c r="A23" s="163">
        <v>6</v>
      </c>
      <c r="B23" s="261"/>
      <c r="C23" s="204" t="s">
        <v>73</v>
      </c>
      <c r="D23" s="39">
        <v>3.2</v>
      </c>
      <c r="E23" s="38"/>
      <c r="F23" s="38"/>
      <c r="G23" s="43">
        <v>3.5</v>
      </c>
      <c r="H23" s="38">
        <v>3.3</v>
      </c>
      <c r="I23" s="38">
        <v>3.2</v>
      </c>
      <c r="J23" s="100"/>
      <c r="K23" s="41">
        <f>SUM(D23:J23)</f>
        <v>13.2</v>
      </c>
      <c r="L23" s="41">
        <f>K23/4</f>
        <v>3.3</v>
      </c>
      <c r="M23" s="129">
        <v>8</v>
      </c>
    </row>
    <row r="24" spans="1:15" ht="15.75" customHeight="1">
      <c r="A24" s="164"/>
      <c r="B24" s="261"/>
      <c r="C24" s="204" t="s">
        <v>55</v>
      </c>
      <c r="D24" s="13"/>
      <c r="E24" s="12">
        <v>3.1</v>
      </c>
      <c r="F24" s="12"/>
      <c r="G24" s="20"/>
      <c r="H24" s="12"/>
      <c r="I24" s="12"/>
      <c r="J24" s="20"/>
      <c r="K24" s="12"/>
      <c r="L24" s="12"/>
      <c r="M24" s="130"/>
      <c r="O24" t="s">
        <v>3</v>
      </c>
    </row>
    <row r="25" spans="1:13" ht="15.75" customHeight="1">
      <c r="A25" s="162"/>
      <c r="B25" s="260" t="s">
        <v>59</v>
      </c>
      <c r="C25" s="73" t="s">
        <v>56</v>
      </c>
      <c r="D25" s="96"/>
      <c r="E25" s="8"/>
      <c r="F25" s="8">
        <v>4.35</v>
      </c>
      <c r="G25" s="8"/>
      <c r="H25" s="8"/>
      <c r="I25" s="154"/>
      <c r="J25" s="18"/>
      <c r="K25" s="8"/>
      <c r="L25" s="8"/>
      <c r="M25" s="128"/>
    </row>
    <row r="26" spans="1:13" ht="15.75" customHeight="1">
      <c r="A26" s="163">
        <v>7</v>
      </c>
      <c r="B26" s="261"/>
      <c r="C26" s="206" t="s">
        <v>57</v>
      </c>
      <c r="D26" s="38">
        <v>4.2</v>
      </c>
      <c r="E26" s="38">
        <v>3.7</v>
      </c>
      <c r="F26" s="38"/>
      <c r="G26" s="38">
        <v>3.8</v>
      </c>
      <c r="H26" s="38">
        <v>3.8</v>
      </c>
      <c r="I26" s="43"/>
      <c r="J26" s="131"/>
      <c r="K26" s="41">
        <f>SUM(D26:J26)</f>
        <v>15.5</v>
      </c>
      <c r="L26" s="41">
        <f>K26/4</f>
        <v>3.875</v>
      </c>
      <c r="M26" s="129">
        <v>7</v>
      </c>
    </row>
    <row r="27" spans="1:13" ht="15.75" customHeight="1">
      <c r="A27" s="164"/>
      <c r="B27" s="262"/>
      <c r="C27" s="206" t="s">
        <v>60</v>
      </c>
      <c r="D27" s="12"/>
      <c r="E27" s="12"/>
      <c r="F27" s="12"/>
      <c r="G27" s="12"/>
      <c r="H27" s="12"/>
      <c r="I27" s="14">
        <v>3.7</v>
      </c>
      <c r="J27" s="14"/>
      <c r="K27" s="15"/>
      <c r="L27" s="15"/>
      <c r="M27" s="130"/>
    </row>
    <row r="28" spans="1:13" ht="15.75" customHeight="1">
      <c r="A28" s="162"/>
      <c r="B28" s="260" t="s">
        <v>63</v>
      </c>
      <c r="C28" s="72" t="s">
        <v>61</v>
      </c>
      <c r="D28" s="96"/>
      <c r="E28" s="8"/>
      <c r="F28" s="8">
        <v>4.65</v>
      </c>
      <c r="G28" s="8"/>
      <c r="H28" s="8"/>
      <c r="I28" s="154"/>
      <c r="J28" s="18"/>
      <c r="K28" s="8"/>
      <c r="L28" s="8"/>
      <c r="M28" s="128"/>
    </row>
    <row r="29" spans="1:13" ht="15.75" customHeight="1">
      <c r="A29" s="163">
        <v>8</v>
      </c>
      <c r="B29" s="261"/>
      <c r="C29" s="203" t="s">
        <v>62</v>
      </c>
      <c r="D29" s="38">
        <v>4.2</v>
      </c>
      <c r="E29" s="38">
        <v>3.8</v>
      </c>
      <c r="F29" s="38"/>
      <c r="G29" s="38">
        <v>4</v>
      </c>
      <c r="H29" s="38"/>
      <c r="I29" s="43">
        <v>4.3</v>
      </c>
      <c r="J29" s="131"/>
      <c r="K29" s="41">
        <f>SUM(D29:J29)</f>
        <v>16.3</v>
      </c>
      <c r="L29" s="41">
        <f>K29/4</f>
        <v>4.075</v>
      </c>
      <c r="M29" s="129">
        <v>6</v>
      </c>
    </row>
    <row r="30" spans="1:13" ht="15.75" customHeight="1">
      <c r="A30" s="164"/>
      <c r="B30" s="262"/>
      <c r="C30" s="207" t="s">
        <v>64</v>
      </c>
      <c r="D30" s="12"/>
      <c r="E30" s="12"/>
      <c r="F30" s="12"/>
      <c r="G30" s="12"/>
      <c r="H30" s="12">
        <v>3.8</v>
      </c>
      <c r="I30" s="14"/>
      <c r="J30" s="14"/>
      <c r="K30" s="15"/>
      <c r="L30" s="15"/>
      <c r="M30" s="130"/>
    </row>
    <row r="31" spans="1:13" ht="15.75" customHeight="1">
      <c r="A31" s="162"/>
      <c r="B31" s="260" t="s">
        <v>68</v>
      </c>
      <c r="C31" s="73" t="s">
        <v>65</v>
      </c>
      <c r="D31" s="8"/>
      <c r="E31" s="8"/>
      <c r="F31" s="8">
        <v>3.65</v>
      </c>
      <c r="G31" s="8"/>
      <c r="H31" s="8"/>
      <c r="I31" s="18"/>
      <c r="J31" s="18"/>
      <c r="K31" s="16"/>
      <c r="L31" s="16"/>
      <c r="M31" s="128"/>
    </row>
    <row r="32" spans="1:13" ht="15.75" customHeight="1">
      <c r="A32" s="163">
        <v>9</v>
      </c>
      <c r="B32" s="261"/>
      <c r="C32" s="206" t="s">
        <v>66</v>
      </c>
      <c r="D32" s="38"/>
      <c r="E32" s="38">
        <v>3.1</v>
      </c>
      <c r="F32" s="38"/>
      <c r="G32" s="38">
        <v>3.2</v>
      </c>
      <c r="H32" s="38">
        <v>3.1</v>
      </c>
      <c r="I32" s="156">
        <v>3.1</v>
      </c>
      <c r="J32" s="156"/>
      <c r="K32" s="41">
        <f>SUM(D32:J32)</f>
        <v>12.5</v>
      </c>
      <c r="L32" s="41">
        <f>K32/4</f>
        <v>3.125</v>
      </c>
      <c r="M32" s="129">
        <v>9</v>
      </c>
    </row>
    <row r="33" spans="1:13" ht="15.75" customHeight="1">
      <c r="A33" s="164"/>
      <c r="B33" s="262"/>
      <c r="C33" s="208" t="s">
        <v>67</v>
      </c>
      <c r="D33" s="12">
        <v>3</v>
      </c>
      <c r="E33" s="12"/>
      <c r="F33" s="12"/>
      <c r="G33" s="12"/>
      <c r="H33" s="12"/>
      <c r="I33" s="12"/>
      <c r="J33" s="14"/>
      <c r="K33" s="15"/>
      <c r="L33" s="15"/>
      <c r="M33" s="130"/>
    </row>
    <row r="34" spans="1:13" ht="15.75" customHeight="1" hidden="1">
      <c r="A34" s="162"/>
      <c r="B34" s="260"/>
      <c r="C34" s="72"/>
      <c r="D34" s="96"/>
      <c r="E34" s="8"/>
      <c r="F34" s="8"/>
      <c r="G34" s="8"/>
      <c r="H34" s="8"/>
      <c r="I34" s="154"/>
      <c r="J34" s="18"/>
      <c r="K34" s="8"/>
      <c r="L34" s="8"/>
      <c r="M34" s="128"/>
    </row>
    <row r="35" spans="1:13" ht="15.75" customHeight="1" hidden="1">
      <c r="A35" s="163">
        <v>10</v>
      </c>
      <c r="B35" s="261"/>
      <c r="C35" s="151"/>
      <c r="D35" s="99"/>
      <c r="E35" s="38"/>
      <c r="F35" s="38"/>
      <c r="G35" s="38"/>
      <c r="H35" s="38"/>
      <c r="I35" s="100"/>
      <c r="J35" s="131"/>
      <c r="K35" s="41">
        <f>SUM(D35:J35)</f>
        <v>0</v>
      </c>
      <c r="L35" s="41">
        <f>K35/5</f>
        <v>0</v>
      </c>
      <c r="M35" s="129"/>
    </row>
    <row r="36" spans="1:13" ht="15.75" customHeight="1" hidden="1">
      <c r="A36" s="164"/>
      <c r="B36" s="262"/>
      <c r="C36" s="151"/>
      <c r="D36" s="12"/>
      <c r="E36" s="12"/>
      <c r="F36" s="12"/>
      <c r="G36" s="12"/>
      <c r="H36" s="12"/>
      <c r="I36" s="14"/>
      <c r="J36" s="14"/>
      <c r="K36" s="15"/>
      <c r="L36" s="15"/>
      <c r="M36" s="130"/>
    </row>
    <row r="37" spans="1:13" ht="15.75" customHeight="1" hidden="1">
      <c r="A37" s="162"/>
      <c r="B37" s="260"/>
      <c r="C37" s="93"/>
      <c r="D37" s="8"/>
      <c r="E37" s="8"/>
      <c r="F37" s="4"/>
      <c r="G37" s="92"/>
      <c r="H37" s="4"/>
      <c r="I37" s="9"/>
      <c r="J37" s="19"/>
      <c r="K37" s="8"/>
      <c r="L37" s="8"/>
      <c r="M37" s="128"/>
    </row>
    <row r="38" spans="1:13" ht="15.75" customHeight="1" hidden="1">
      <c r="A38" s="163">
        <v>11</v>
      </c>
      <c r="B38" s="261"/>
      <c r="C38" s="94"/>
      <c r="D38" s="38"/>
      <c r="E38" s="38"/>
      <c r="F38" s="100"/>
      <c r="G38" s="132"/>
      <c r="H38" s="38"/>
      <c r="I38" s="38"/>
      <c r="J38" s="40"/>
      <c r="K38" s="41">
        <f>SUM(D38:J38)</f>
        <v>0</v>
      </c>
      <c r="L38" s="41">
        <f>K38/5</f>
        <v>0</v>
      </c>
      <c r="M38" s="129"/>
    </row>
    <row r="39" spans="1:13" ht="15.75" customHeight="1" hidden="1">
      <c r="A39" s="164"/>
      <c r="B39" s="262"/>
      <c r="C39" s="76"/>
      <c r="D39" s="12"/>
      <c r="E39" s="12"/>
      <c r="F39" s="97"/>
      <c r="G39" s="155"/>
      <c r="H39" s="12"/>
      <c r="I39" s="12"/>
      <c r="J39" s="20"/>
      <c r="K39" s="15"/>
      <c r="L39" s="15"/>
      <c r="M39" s="130"/>
    </row>
    <row r="40" spans="1:13" ht="15.75" customHeight="1" hidden="1">
      <c r="A40" s="162"/>
      <c r="B40" s="260"/>
      <c r="C40" s="93"/>
      <c r="D40" s="8"/>
      <c r="E40" s="8"/>
      <c r="F40" s="4"/>
      <c r="G40" s="92"/>
      <c r="H40" s="4"/>
      <c r="I40" s="9"/>
      <c r="J40" s="19"/>
      <c r="K40" s="8"/>
      <c r="L40" s="8"/>
      <c r="M40" s="128"/>
    </row>
    <row r="41" spans="1:13" ht="15.75" customHeight="1" hidden="1">
      <c r="A41" s="163">
        <v>12</v>
      </c>
      <c r="B41" s="261"/>
      <c r="C41" s="94"/>
      <c r="D41" s="38"/>
      <c r="E41" s="38"/>
      <c r="F41" s="100"/>
      <c r="G41" s="132"/>
      <c r="H41" s="38"/>
      <c r="I41" s="38"/>
      <c r="J41" s="40"/>
      <c r="K41" s="41">
        <f>SUM(D41:J41)</f>
        <v>0</v>
      </c>
      <c r="L41" s="41">
        <f>K41/5</f>
        <v>0</v>
      </c>
      <c r="M41" s="129"/>
    </row>
    <row r="42" spans="1:13" ht="15.75" customHeight="1" hidden="1">
      <c r="A42" s="164"/>
      <c r="B42" s="262"/>
      <c r="C42" s="76"/>
      <c r="D42" s="12"/>
      <c r="E42" s="12"/>
      <c r="F42" s="97"/>
      <c r="G42" s="155"/>
      <c r="H42" s="12"/>
      <c r="I42" s="12"/>
      <c r="J42" s="20"/>
      <c r="K42" s="15"/>
      <c r="L42" s="15"/>
      <c r="M42" s="130"/>
    </row>
    <row r="43" spans="3:5" ht="16.5" customHeight="1">
      <c r="C43" t="s">
        <v>12</v>
      </c>
      <c r="D43" s="124"/>
      <c r="E43" t="s">
        <v>33</v>
      </c>
    </row>
    <row r="44" spans="3:5" ht="15.75">
      <c r="C44" t="s">
        <v>13</v>
      </c>
      <c r="D44" s="124"/>
      <c r="E44" t="s">
        <v>19</v>
      </c>
    </row>
    <row r="45" ht="15.75">
      <c r="C45" s="79" t="s">
        <v>7</v>
      </c>
    </row>
  </sheetData>
  <sheetProtection/>
  <mergeCells count="18">
    <mergeCell ref="A3:A6"/>
    <mergeCell ref="B3:B6"/>
    <mergeCell ref="C3:C6"/>
    <mergeCell ref="B7:B9"/>
    <mergeCell ref="B10:B12"/>
    <mergeCell ref="B40:B42"/>
    <mergeCell ref="B28:B30"/>
    <mergeCell ref="B19:B21"/>
    <mergeCell ref="B22:B24"/>
    <mergeCell ref="B25:B27"/>
    <mergeCell ref="B37:B39"/>
    <mergeCell ref="K3:K6"/>
    <mergeCell ref="L3:L6"/>
    <mergeCell ref="M3:M6"/>
    <mergeCell ref="B34:B36"/>
    <mergeCell ref="B31:B33"/>
    <mergeCell ref="B13:B15"/>
    <mergeCell ref="B16:B18"/>
  </mergeCells>
  <printOptions/>
  <pageMargins left="0.2362204724409449" right="0.2362204724409449" top="0.11811023622047245" bottom="0.11811023622047245" header="0.31496062992125984" footer="0.31496062992125984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АльпФед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АльпФед</dc:creator>
  <cp:keywords/>
  <dc:description/>
  <cp:lastModifiedBy>PROMALP</cp:lastModifiedBy>
  <cp:lastPrinted>2020-11-24T06:20:32Z</cp:lastPrinted>
  <dcterms:created xsi:type="dcterms:W3CDTF">2011-04-13T10:05:20Z</dcterms:created>
  <dcterms:modified xsi:type="dcterms:W3CDTF">2021-10-25T07:37:28Z</dcterms:modified>
  <cp:category/>
  <cp:version/>
  <cp:contentType/>
  <cp:contentStatus/>
</cp:coreProperties>
</file>